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Calcolo oneri base" sheetId="1" r:id="rId1"/>
  </sheets>
  <definedNames/>
  <calcPr fullCalcOnLoad="1"/>
</workbook>
</file>

<file path=xl/sharedStrings.xml><?xml version="1.0" encoding="utf-8"?>
<sst xmlns="http://schemas.openxmlformats.org/spreadsheetml/2006/main" count="72" uniqueCount="32">
  <si>
    <t>CONTRIBUTI DI URBANIZZAZIONE</t>
  </si>
  <si>
    <t>DETERMINAZIONE COSTI BASE</t>
  </si>
  <si>
    <t>TAB. 1/1</t>
  </si>
  <si>
    <t>ZONA</t>
  </si>
  <si>
    <t>E</t>
  </si>
  <si>
    <t>R7</t>
  </si>
  <si>
    <t>R6</t>
  </si>
  <si>
    <t>R5</t>
  </si>
  <si>
    <t>12 e S</t>
  </si>
  <si>
    <t>R4</t>
  </si>
  <si>
    <t>R3</t>
  </si>
  <si>
    <t>R2 e A</t>
  </si>
  <si>
    <t>I.F.F.</t>
  </si>
  <si>
    <t>I.F.T.</t>
  </si>
  <si>
    <t>I.F.F. = Indice di fabbricabilità fondiaria in mc/mq;   I.F.T. = Indice di fabbricabilità territoriale in mc/mq.</t>
  </si>
  <si>
    <t>TAB. 1/2</t>
  </si>
  <si>
    <t>U.P.</t>
  </si>
  <si>
    <t>U.S.</t>
  </si>
  <si>
    <t>U.T.</t>
  </si>
  <si>
    <t>U.P. = Urbanizzazione primaria;  U.S. = Urbanizzazione secondaria;   U.T. = Somma di U.P. e U.S.</t>
  </si>
  <si>
    <t>TAB. 1/3</t>
  </si>
  <si>
    <r>
      <t>COSTI BASE COMUNE DI MONOPOLI PER OPERE DI URBANIZZAZIONE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</si>
  <si>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t>Valori ottenuti per interpolazione lineare dalla Tab. 1/2.</t>
  </si>
  <si>
    <t>Per I.F.T. &lt; 0,25 mc/mq si assume il valore relativo a detto indice (art. 23, comma 3, L.R. 6/79).</t>
  </si>
  <si>
    <t>TAB. 1/4</t>
  </si>
  <si>
    <r>
      <t>COSTI BASE ABBATTUTI DEL 50%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</si>
  <si>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t>Valori ottenuti dalla Tab. 1/3 con abbattimento del 50%.</t>
  </si>
  <si>
    <t>TAB. 1/5</t>
  </si>
  <si>
    <r>
      <t>COSTI BASE ABBATTUTI DEL 50% + 35%</t>
    </r>
    <r>
      <rPr>
        <b/>
        <sz val="10"/>
        <rFont val="Arial"/>
        <family val="2"/>
      </rPr>
      <t xml:space="preserve">
</t>
    </r>
    <r>
      <rPr>
        <sz val="9"/>
        <rFont val="Arial"/>
        <family val="2"/>
      </rPr>
      <t>(lire)</t>
    </r>
  </si>
  <si>
    <t>Valori ottenuti dalla Tab. 1/4 con abbattimento del 35%.</t>
  </si>
  <si>
    <r>
      <t xml:space="preserve">RELAZIONE INTERCORRENTE TRA I.F.F.  E  I.F.T.
</t>
    </r>
    <r>
      <rPr>
        <sz val="8"/>
        <rFont val="Arial"/>
        <family val="2"/>
      </rPr>
      <t>Tabella "L" L.R. n. 6/79 per S = 18 mq/ab. e K = 100</t>
    </r>
  </si>
  <si>
    <r>
      <t>COSTI BASE REGIONALI OPERE DI URBANIZZAZIONE</t>
    </r>
    <r>
      <rPr>
        <sz val="8"/>
        <rFont val="Arial"/>
        <family val="2"/>
      </rPr>
      <t xml:space="preserve">
Tab. B/1 L.R. 6/79 - Classe 4^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</si>
</sst>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tted"/>
    </border>
    <border>
      <left style="double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 style="double"/>
      <right style="double"/>
      <top style="dotted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Font="1" applyBorder="1" applyAlignment="1">
      <alignment horizontal="center"/>
    </xf>
    <xf numFmtId="178" fontId="0" fillId="0" borderId="20" xfId="0" applyNumberFormat="1" applyBorder="1" applyAlignment="1" quotePrefix="1">
      <alignment/>
    </xf>
    <xf numFmtId="178" fontId="0" fillId="0" borderId="21" xfId="0" applyNumberFormat="1" applyBorder="1" applyAlignment="1" quotePrefix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1" fillId="0" borderId="0" xfId="0" applyNumberFormat="1" applyFont="1" applyAlignment="1">
      <alignment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4" fontId="0" fillId="0" borderId="28" xfId="0" applyNumberFormat="1" applyFont="1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3" fontId="0" fillId="0" borderId="3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tabSelected="1" zoomScalePageLayoutView="0" workbookViewId="0" topLeftCell="A25">
      <selection activeCell="B1" sqref="B1:K1"/>
    </sheetView>
  </sheetViews>
  <sheetFormatPr defaultColWidth="9.140625" defaultRowHeight="12.75"/>
  <cols>
    <col min="1" max="1" width="2.140625" style="1" customWidth="1"/>
    <col min="2" max="2" width="13.57421875" style="1" customWidth="1"/>
    <col min="3" max="11" width="7.421875" style="1" customWidth="1"/>
    <col min="12" max="16384" width="9.140625" style="1" customWidth="1"/>
  </cols>
  <sheetData>
    <row r="1" spans="2:11" ht="1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2.7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</row>
    <row r="3" ht="13.5" thickBot="1"/>
    <row r="4" spans="2:11" ht="30" customHeight="1" thickBot="1" thickTop="1">
      <c r="B4" s="2" t="s">
        <v>2</v>
      </c>
      <c r="C4" s="49" t="s">
        <v>30</v>
      </c>
      <c r="D4" s="47"/>
      <c r="E4" s="47"/>
      <c r="F4" s="47"/>
      <c r="G4" s="47"/>
      <c r="H4" s="47"/>
      <c r="I4" s="47"/>
      <c r="J4" s="47"/>
      <c r="K4" s="48"/>
    </row>
    <row r="5" spans="2:11" ht="15.75" customHeight="1" thickTop="1">
      <c r="B5" s="3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>
        <v>11</v>
      </c>
      <c r="I5" s="5" t="s">
        <v>9</v>
      </c>
      <c r="J5" s="5" t="s">
        <v>10</v>
      </c>
      <c r="K5" s="7" t="s">
        <v>11</v>
      </c>
    </row>
    <row r="6" spans="2:11" ht="15.75" customHeight="1">
      <c r="B6" s="8" t="s">
        <v>12</v>
      </c>
      <c r="C6" s="9">
        <v>0.03</v>
      </c>
      <c r="D6" s="10">
        <v>0.1</v>
      </c>
      <c r="E6" s="10">
        <v>0.15</v>
      </c>
      <c r="F6" s="10">
        <v>1</v>
      </c>
      <c r="G6" s="10">
        <v>2</v>
      </c>
      <c r="H6" s="10">
        <v>2.5</v>
      </c>
      <c r="I6" s="10">
        <v>3</v>
      </c>
      <c r="J6" s="10">
        <v>4</v>
      </c>
      <c r="K6" s="11">
        <v>5</v>
      </c>
    </row>
    <row r="7" spans="2:11" ht="15.75" customHeight="1" thickBot="1">
      <c r="B7" s="12" t="s">
        <v>13</v>
      </c>
      <c r="C7" s="13">
        <v>0.02</v>
      </c>
      <c r="D7" s="14">
        <v>0.09</v>
      </c>
      <c r="E7" s="14">
        <v>0.094</v>
      </c>
      <c r="F7" s="15">
        <v>0.76</v>
      </c>
      <c r="G7" s="15">
        <v>1.32</v>
      </c>
      <c r="H7" s="15">
        <v>1.54</v>
      </c>
      <c r="I7" s="15">
        <v>1.75</v>
      </c>
      <c r="J7" s="15">
        <v>2.09</v>
      </c>
      <c r="K7" s="16">
        <v>2.37</v>
      </c>
    </row>
    <row r="8" ht="13.5" thickTop="1">
      <c r="B8" s="17" t="s">
        <v>14</v>
      </c>
    </row>
    <row r="9" ht="13.5" thickBot="1"/>
    <row r="10" spans="2:8" ht="30" customHeight="1" thickBot="1" thickTop="1">
      <c r="B10" s="2" t="s">
        <v>15</v>
      </c>
      <c r="C10" s="46" t="s">
        <v>31</v>
      </c>
      <c r="D10" s="47"/>
      <c r="E10" s="47"/>
      <c r="F10" s="47"/>
      <c r="G10" s="47"/>
      <c r="H10" s="48"/>
    </row>
    <row r="11" spans="2:8" ht="15.75" customHeight="1" thickTop="1">
      <c r="B11" s="18" t="s">
        <v>13</v>
      </c>
      <c r="C11" s="19">
        <v>0.25</v>
      </c>
      <c r="D11" s="20">
        <v>0.5</v>
      </c>
      <c r="E11" s="20">
        <v>1</v>
      </c>
      <c r="F11" s="20">
        <v>1.5</v>
      </c>
      <c r="G11" s="21">
        <v>2</v>
      </c>
      <c r="H11" s="22">
        <v>2.5</v>
      </c>
    </row>
    <row r="12" spans="2:8" ht="15.75" customHeight="1">
      <c r="B12" s="8" t="s">
        <v>16</v>
      </c>
      <c r="C12" s="23">
        <v>29000</v>
      </c>
      <c r="D12" s="24">
        <v>19780</v>
      </c>
      <c r="E12" s="25">
        <v>12290</v>
      </c>
      <c r="F12" s="25">
        <v>10800</v>
      </c>
      <c r="G12" s="25">
        <v>7800</v>
      </c>
      <c r="H12" s="26">
        <v>6300</v>
      </c>
    </row>
    <row r="13" spans="2:8" ht="15.75" customHeight="1">
      <c r="B13" s="27" t="s">
        <v>17</v>
      </c>
      <c r="C13" s="28">
        <v>13580</v>
      </c>
      <c r="D13" s="29">
        <v>13580</v>
      </c>
      <c r="E13" s="29">
        <v>13580</v>
      </c>
      <c r="F13" s="29">
        <v>13580</v>
      </c>
      <c r="G13" s="29">
        <v>13580</v>
      </c>
      <c r="H13" s="30">
        <v>13580</v>
      </c>
    </row>
    <row r="14" spans="2:8" ht="15.75" customHeight="1" thickBot="1">
      <c r="B14" s="12" t="s">
        <v>18</v>
      </c>
      <c r="C14" s="31">
        <f aca="true" t="shared" si="0" ref="C14:H14">SUM(C12:C13)</f>
        <v>42580</v>
      </c>
      <c r="D14" s="32">
        <f t="shared" si="0"/>
        <v>33360</v>
      </c>
      <c r="E14" s="32">
        <f t="shared" si="0"/>
        <v>25870</v>
      </c>
      <c r="F14" s="32">
        <f t="shared" si="0"/>
        <v>24380</v>
      </c>
      <c r="G14" s="32">
        <f t="shared" si="0"/>
        <v>21380</v>
      </c>
      <c r="H14" s="33">
        <f t="shared" si="0"/>
        <v>19880</v>
      </c>
    </row>
    <row r="15" ht="13.5" thickTop="1">
      <c r="B15" s="17" t="s">
        <v>19</v>
      </c>
    </row>
    <row r="16" ht="13.5" thickBot="1"/>
    <row r="17" spans="2:11" ht="30" customHeight="1" thickBot="1" thickTop="1">
      <c r="B17" s="2" t="s">
        <v>20</v>
      </c>
      <c r="C17" s="46" t="s">
        <v>21</v>
      </c>
      <c r="D17" s="47"/>
      <c r="E17" s="47"/>
      <c r="F17" s="47"/>
      <c r="G17" s="47"/>
      <c r="H17" s="47"/>
      <c r="I17" s="47"/>
      <c r="J17" s="47"/>
      <c r="K17" s="48"/>
    </row>
    <row r="18" spans="2:11" ht="15.75" customHeight="1" thickTop="1">
      <c r="B18" s="18" t="s">
        <v>3</v>
      </c>
      <c r="C18" s="34" t="s">
        <v>4</v>
      </c>
      <c r="D18" s="35" t="s">
        <v>5</v>
      </c>
      <c r="E18" s="35" t="s">
        <v>6</v>
      </c>
      <c r="F18" s="35" t="s">
        <v>7</v>
      </c>
      <c r="G18" s="5" t="s">
        <v>8</v>
      </c>
      <c r="H18" s="6">
        <v>11</v>
      </c>
      <c r="I18" s="35" t="s">
        <v>9</v>
      </c>
      <c r="J18" s="35" t="s">
        <v>10</v>
      </c>
      <c r="K18" s="36" t="s">
        <v>11</v>
      </c>
    </row>
    <row r="19" spans="2:11" ht="15.75" customHeight="1">
      <c r="B19" s="37" t="s">
        <v>12</v>
      </c>
      <c r="C19" s="38">
        <v>0.03</v>
      </c>
      <c r="D19" s="39">
        <v>0.1</v>
      </c>
      <c r="E19" s="39">
        <v>0.15</v>
      </c>
      <c r="F19" s="39">
        <v>1</v>
      </c>
      <c r="G19" s="39">
        <v>2</v>
      </c>
      <c r="H19" s="39">
        <v>2.5</v>
      </c>
      <c r="I19" s="39">
        <v>3</v>
      </c>
      <c r="J19" s="39">
        <v>4</v>
      </c>
      <c r="K19" s="40">
        <v>5</v>
      </c>
    </row>
    <row r="20" spans="2:11" ht="15.75" customHeight="1">
      <c r="B20" s="27" t="s">
        <v>16</v>
      </c>
      <c r="C20" s="28">
        <v>29000</v>
      </c>
      <c r="D20" s="29">
        <v>29000</v>
      </c>
      <c r="E20" s="29">
        <v>29000</v>
      </c>
      <c r="F20" s="29">
        <f>D12+(F7-D11)*(E12-D12)/(E11-D11)</f>
        <v>15885.2</v>
      </c>
      <c r="G20" s="41">
        <f>E12+(F12-E12)*(G7-E11)/(F11-E11)</f>
        <v>11336.4</v>
      </c>
      <c r="H20" s="41">
        <f>F12+(G12-F12)*(H7-F11)/(G11-F11)</f>
        <v>10560</v>
      </c>
      <c r="I20" s="29">
        <f>F12+(I7-F11)*(G12-F12)/(G11-F11)</f>
        <v>9300</v>
      </c>
      <c r="J20" s="29">
        <f>G12+(J7-G11)*(H12-G12)/(H11-G11)</f>
        <v>7530</v>
      </c>
      <c r="K20" s="30">
        <f>G12+(K7-G11)*(H12-G12)/(H11-G11)</f>
        <v>6690</v>
      </c>
    </row>
    <row r="21" spans="2:11" ht="15.75" customHeight="1">
      <c r="B21" s="27" t="s">
        <v>17</v>
      </c>
      <c r="C21" s="28">
        <v>13580</v>
      </c>
      <c r="D21" s="29">
        <v>13580</v>
      </c>
      <c r="E21" s="29">
        <v>13580</v>
      </c>
      <c r="F21" s="29">
        <v>13580</v>
      </c>
      <c r="G21" s="29">
        <v>13580</v>
      </c>
      <c r="H21" s="29">
        <v>13580</v>
      </c>
      <c r="I21" s="29">
        <v>13580</v>
      </c>
      <c r="J21" s="29">
        <v>13580</v>
      </c>
      <c r="K21" s="30">
        <v>13580</v>
      </c>
    </row>
    <row r="22" spans="2:11" ht="15.75" customHeight="1" thickBot="1">
      <c r="B22" s="12" t="s">
        <v>18</v>
      </c>
      <c r="C22" s="31">
        <f aca="true" t="shared" si="1" ref="C22:K22">SUM(C20:C21)</f>
        <v>42580</v>
      </c>
      <c r="D22" s="32">
        <f t="shared" si="1"/>
        <v>42580</v>
      </c>
      <c r="E22" s="32">
        <f t="shared" si="1"/>
        <v>42580</v>
      </c>
      <c r="F22" s="32">
        <f t="shared" si="1"/>
        <v>29465.2</v>
      </c>
      <c r="G22" s="42">
        <f t="shared" si="1"/>
        <v>24916.4</v>
      </c>
      <c r="H22" s="42">
        <f t="shared" si="1"/>
        <v>24140</v>
      </c>
      <c r="I22" s="32">
        <f t="shared" si="1"/>
        <v>22880</v>
      </c>
      <c r="J22" s="32">
        <f t="shared" si="1"/>
        <v>21110</v>
      </c>
      <c r="K22" s="33">
        <f t="shared" si="1"/>
        <v>20270</v>
      </c>
    </row>
    <row r="23" ht="13.5" thickTop="1">
      <c r="B23" s="17" t="s">
        <v>22</v>
      </c>
    </row>
    <row r="24" ht="12.75">
      <c r="B24" s="17" t="s">
        <v>23</v>
      </c>
    </row>
    <row r="25" ht="13.5" thickBot="1"/>
    <row r="26" spans="2:11" ht="30" customHeight="1" thickBot="1" thickTop="1">
      <c r="B26" s="2" t="s">
        <v>24</v>
      </c>
      <c r="C26" s="46" t="s">
        <v>25</v>
      </c>
      <c r="D26" s="47"/>
      <c r="E26" s="47"/>
      <c r="F26" s="47"/>
      <c r="G26" s="47"/>
      <c r="H26" s="47"/>
      <c r="I26" s="47"/>
      <c r="J26" s="47"/>
      <c r="K26" s="48"/>
    </row>
    <row r="27" spans="2:11" ht="15.75" customHeight="1" thickTop="1">
      <c r="B27" s="18" t="s">
        <v>3</v>
      </c>
      <c r="C27" s="34" t="s">
        <v>4</v>
      </c>
      <c r="D27" s="35" t="s">
        <v>5</v>
      </c>
      <c r="E27" s="35" t="s">
        <v>6</v>
      </c>
      <c r="F27" s="35" t="s">
        <v>7</v>
      </c>
      <c r="G27" s="5" t="s">
        <v>8</v>
      </c>
      <c r="H27" s="6">
        <v>11</v>
      </c>
      <c r="I27" s="35" t="s">
        <v>9</v>
      </c>
      <c r="J27" s="35" t="s">
        <v>10</v>
      </c>
      <c r="K27" s="36" t="s">
        <v>11</v>
      </c>
    </row>
    <row r="28" spans="2:11" ht="15.75" customHeight="1">
      <c r="B28" s="37" t="s">
        <v>12</v>
      </c>
      <c r="C28" s="38">
        <f aca="true" t="shared" si="2" ref="C28:K28">C19</f>
        <v>0.03</v>
      </c>
      <c r="D28" s="39">
        <f t="shared" si="2"/>
        <v>0.1</v>
      </c>
      <c r="E28" s="39">
        <f t="shared" si="2"/>
        <v>0.15</v>
      </c>
      <c r="F28" s="39">
        <f t="shared" si="2"/>
        <v>1</v>
      </c>
      <c r="G28" s="39">
        <f t="shared" si="2"/>
        <v>2</v>
      </c>
      <c r="H28" s="39">
        <f t="shared" si="2"/>
        <v>2.5</v>
      </c>
      <c r="I28" s="39">
        <f t="shared" si="2"/>
        <v>3</v>
      </c>
      <c r="J28" s="39">
        <f t="shared" si="2"/>
        <v>4</v>
      </c>
      <c r="K28" s="40">
        <f t="shared" si="2"/>
        <v>5</v>
      </c>
    </row>
    <row r="29" spans="2:11" ht="15.75" customHeight="1">
      <c r="B29" s="27" t="s">
        <v>16</v>
      </c>
      <c r="C29" s="28">
        <f aca="true" t="shared" si="3" ref="C29:K29">C20*0.5</f>
        <v>14500</v>
      </c>
      <c r="D29" s="29">
        <f t="shared" si="3"/>
        <v>14500</v>
      </c>
      <c r="E29" s="29">
        <f t="shared" si="3"/>
        <v>14500</v>
      </c>
      <c r="F29" s="29">
        <f t="shared" si="3"/>
        <v>7942.6</v>
      </c>
      <c r="G29" s="41">
        <f t="shared" si="3"/>
        <v>5668.2</v>
      </c>
      <c r="H29" s="41">
        <f t="shared" si="3"/>
        <v>5280</v>
      </c>
      <c r="I29" s="29">
        <f t="shared" si="3"/>
        <v>4650</v>
      </c>
      <c r="J29" s="29">
        <f t="shared" si="3"/>
        <v>3765</v>
      </c>
      <c r="K29" s="30">
        <f t="shared" si="3"/>
        <v>3345</v>
      </c>
    </row>
    <row r="30" spans="2:11" ht="15.75" customHeight="1">
      <c r="B30" s="27" t="s">
        <v>17</v>
      </c>
      <c r="C30" s="28">
        <f aca="true" t="shared" si="4" ref="C30:K30">C21*0.5</f>
        <v>6790</v>
      </c>
      <c r="D30" s="29">
        <f t="shared" si="4"/>
        <v>6790</v>
      </c>
      <c r="E30" s="29">
        <f t="shared" si="4"/>
        <v>6790</v>
      </c>
      <c r="F30" s="29">
        <f t="shared" si="4"/>
        <v>6790</v>
      </c>
      <c r="G30" s="29">
        <f t="shared" si="4"/>
        <v>6790</v>
      </c>
      <c r="H30" s="29">
        <f t="shared" si="4"/>
        <v>6790</v>
      </c>
      <c r="I30" s="29">
        <f t="shared" si="4"/>
        <v>6790</v>
      </c>
      <c r="J30" s="29">
        <f t="shared" si="4"/>
        <v>6790</v>
      </c>
      <c r="K30" s="30">
        <f t="shared" si="4"/>
        <v>6790</v>
      </c>
    </row>
    <row r="31" spans="2:11" ht="15.75" customHeight="1" thickBot="1">
      <c r="B31" s="12" t="s">
        <v>18</v>
      </c>
      <c r="C31" s="31">
        <f aca="true" t="shared" si="5" ref="C31:K31">C22*0.5</f>
        <v>21290</v>
      </c>
      <c r="D31" s="32">
        <f t="shared" si="5"/>
        <v>21290</v>
      </c>
      <c r="E31" s="32">
        <f t="shared" si="5"/>
        <v>21290</v>
      </c>
      <c r="F31" s="32">
        <f t="shared" si="5"/>
        <v>14732.6</v>
      </c>
      <c r="G31" s="42">
        <f t="shared" si="5"/>
        <v>12458.2</v>
      </c>
      <c r="H31" s="42">
        <f t="shared" si="5"/>
        <v>12070</v>
      </c>
      <c r="I31" s="32">
        <f t="shared" si="5"/>
        <v>11440</v>
      </c>
      <c r="J31" s="32">
        <f t="shared" si="5"/>
        <v>10555</v>
      </c>
      <c r="K31" s="33">
        <f t="shared" si="5"/>
        <v>10135</v>
      </c>
    </row>
    <row r="32" spans="2:11" ht="13.5" thickTop="1">
      <c r="B32" s="43" t="s">
        <v>26</v>
      </c>
      <c r="C32" s="44"/>
      <c r="D32" s="44"/>
      <c r="E32" s="44"/>
      <c r="F32" s="44"/>
      <c r="G32" s="45"/>
      <c r="H32" s="45"/>
      <c r="I32" s="44"/>
      <c r="J32" s="44"/>
      <c r="K32" s="44"/>
    </row>
    <row r="33" ht="13.5" thickBot="1"/>
    <row r="34" spans="2:11" ht="30" customHeight="1" thickBot="1" thickTop="1">
      <c r="B34" s="2" t="s">
        <v>27</v>
      </c>
      <c r="C34" s="46" t="s">
        <v>28</v>
      </c>
      <c r="D34" s="47"/>
      <c r="E34" s="47"/>
      <c r="F34" s="47"/>
      <c r="G34" s="47"/>
      <c r="H34" s="47"/>
      <c r="I34" s="47"/>
      <c r="J34" s="47"/>
      <c r="K34" s="48"/>
    </row>
    <row r="35" spans="2:11" ht="15.75" customHeight="1" thickTop="1">
      <c r="B35" s="18" t="s">
        <v>3</v>
      </c>
      <c r="C35" s="34" t="s">
        <v>4</v>
      </c>
      <c r="D35" s="35" t="s">
        <v>5</v>
      </c>
      <c r="E35" s="35" t="s">
        <v>6</v>
      </c>
      <c r="F35" s="35" t="s">
        <v>7</v>
      </c>
      <c r="G35" s="5" t="s">
        <v>8</v>
      </c>
      <c r="H35" s="6">
        <v>11</v>
      </c>
      <c r="I35" s="35" t="s">
        <v>9</v>
      </c>
      <c r="J35" s="35" t="s">
        <v>10</v>
      </c>
      <c r="K35" s="36" t="s">
        <v>11</v>
      </c>
    </row>
    <row r="36" spans="2:11" ht="15.75" customHeight="1">
      <c r="B36" s="37" t="s">
        <v>12</v>
      </c>
      <c r="C36" s="38">
        <v>0.03</v>
      </c>
      <c r="D36" s="39">
        <v>0.1</v>
      </c>
      <c r="E36" s="39">
        <v>0.15</v>
      </c>
      <c r="F36" s="39">
        <v>1</v>
      </c>
      <c r="G36" s="39">
        <v>2</v>
      </c>
      <c r="H36" s="39">
        <v>2.5</v>
      </c>
      <c r="I36" s="39">
        <v>3</v>
      </c>
      <c r="J36" s="39">
        <v>4</v>
      </c>
      <c r="K36" s="40">
        <v>5</v>
      </c>
    </row>
    <row r="37" spans="2:11" ht="15.75" customHeight="1">
      <c r="B37" s="27" t="s">
        <v>16</v>
      </c>
      <c r="C37" s="28">
        <f aca="true" t="shared" si="6" ref="C37:K37">C29*0.65</f>
        <v>9425</v>
      </c>
      <c r="D37" s="29">
        <f t="shared" si="6"/>
        <v>9425</v>
      </c>
      <c r="E37" s="29">
        <f t="shared" si="6"/>
        <v>9425</v>
      </c>
      <c r="F37" s="29">
        <f t="shared" si="6"/>
        <v>5162.6900000000005</v>
      </c>
      <c r="G37" s="41">
        <f t="shared" si="6"/>
        <v>3684.33</v>
      </c>
      <c r="H37" s="41">
        <f t="shared" si="6"/>
        <v>3432</v>
      </c>
      <c r="I37" s="29">
        <f t="shared" si="6"/>
        <v>3022.5</v>
      </c>
      <c r="J37" s="29">
        <f t="shared" si="6"/>
        <v>2447.25</v>
      </c>
      <c r="K37" s="30">
        <f t="shared" si="6"/>
        <v>2174.25</v>
      </c>
    </row>
    <row r="38" spans="2:11" ht="15.75" customHeight="1">
      <c r="B38" s="27" t="s">
        <v>17</v>
      </c>
      <c r="C38" s="28">
        <f aca="true" t="shared" si="7" ref="C38:K38">C30*0.65</f>
        <v>4413.5</v>
      </c>
      <c r="D38" s="29">
        <f t="shared" si="7"/>
        <v>4413.5</v>
      </c>
      <c r="E38" s="29">
        <f t="shared" si="7"/>
        <v>4413.5</v>
      </c>
      <c r="F38" s="29">
        <f t="shared" si="7"/>
        <v>4413.5</v>
      </c>
      <c r="G38" s="29">
        <f t="shared" si="7"/>
        <v>4413.5</v>
      </c>
      <c r="H38" s="29">
        <f t="shared" si="7"/>
        <v>4413.5</v>
      </c>
      <c r="I38" s="29">
        <f t="shared" si="7"/>
        <v>4413.5</v>
      </c>
      <c r="J38" s="29">
        <f t="shared" si="7"/>
        <v>4413.5</v>
      </c>
      <c r="K38" s="30">
        <f t="shared" si="7"/>
        <v>4413.5</v>
      </c>
    </row>
    <row r="39" spans="2:11" ht="15.75" customHeight="1" thickBot="1">
      <c r="B39" s="12" t="s">
        <v>18</v>
      </c>
      <c r="C39" s="31">
        <f aca="true" t="shared" si="8" ref="C39:K39">C31*0.65</f>
        <v>13838.5</v>
      </c>
      <c r="D39" s="32">
        <f t="shared" si="8"/>
        <v>13838.5</v>
      </c>
      <c r="E39" s="32">
        <f t="shared" si="8"/>
        <v>13838.5</v>
      </c>
      <c r="F39" s="32">
        <f t="shared" si="8"/>
        <v>9576.19</v>
      </c>
      <c r="G39" s="42">
        <f t="shared" si="8"/>
        <v>8097.830000000001</v>
      </c>
      <c r="H39" s="42">
        <f t="shared" si="8"/>
        <v>7845.5</v>
      </c>
      <c r="I39" s="32">
        <f t="shared" si="8"/>
        <v>7436</v>
      </c>
      <c r="J39" s="32">
        <f t="shared" si="8"/>
        <v>6860.75</v>
      </c>
      <c r="K39" s="33">
        <f t="shared" si="8"/>
        <v>6587.75</v>
      </c>
    </row>
    <row r="40" ht="13.5" thickTop="1">
      <c r="B40" s="43" t="s">
        <v>29</v>
      </c>
    </row>
  </sheetData>
  <sheetProtection password="C7B4" sheet="1" objects="1" scenarios="1"/>
  <mergeCells count="7">
    <mergeCell ref="C34:K34"/>
    <mergeCell ref="C4:K4"/>
    <mergeCell ref="C17:K17"/>
    <mergeCell ref="B1:K1"/>
    <mergeCell ref="B2:K2"/>
    <mergeCell ref="C10:H10"/>
    <mergeCell ref="C26:K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&amp;L&amp;8File: &amp;F - &amp;A&amp;RPag.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2008-10-31T13:24:17Z</cp:lastPrinted>
  <dcterms:created xsi:type="dcterms:W3CDTF">2006-04-24T09:38:14Z</dcterms:created>
  <dcterms:modified xsi:type="dcterms:W3CDTF">2008-10-31T13:25:05Z</dcterms:modified>
  <cp:category/>
  <cp:version/>
  <cp:contentType/>
  <cp:contentStatus/>
</cp:coreProperties>
</file>